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umukanri\Desktop\USBメモリ\決算関係\決算統計資料\令和2年度\公営企業に係る「経営比較分析表」の公表について\提出分\"/>
    </mc:Choice>
  </mc:AlternateContent>
  <workbookProtection workbookAlgorithmName="SHA-512" workbookHashValue="E832jtQ/KUKhYwbDi6DxDnGA0nqR6exfRBVZj5pokWgzBZ1w9e5Ttf2YN67RhlbQVfE/86RlzGxMo08qDxyQ2Q==" workbookSaltValue="u3QWwOC8ohIZWpM1j54ke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<sst xmlns="http://schemas.openxmlformats.org/spreadsheetml/2006/main" count="228" uniqueCount="113">
  <si>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</si>
  <si>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</si>
  <si>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</si>
  <si>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</si>
  <si>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</si>
  <si>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</si>
  <si>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</si>
  <si>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</si>
  <si>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</si>
  <si>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</si>
  <si>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</si>
  <si>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</si>
  <si>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</si>
  <si>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</si>
  <si>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</si>
  <si>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</si>
  <si>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</si>
  <si>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</si>
  <si>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</si>
  <si>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</si>
  <si>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</si>
  <si>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</si>
  <si>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</si>
  <si>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</si>
  <si>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</si>
  <si>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</si>
  <si>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</si>
  <si>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</si>
  <si>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</si>
  <si>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</si>
  <si>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</si>
  <si>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</si>
  <si>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</si>
  <si>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</si>
  <si>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</si>
  <si>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</si>
  <si>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</si>
  <si>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</si>
  <si>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</si>
  <si>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</si>
  <si>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</si>
  <si>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</si>
  <si>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</si>
  <si>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</si>
  <si>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</si>
  <si>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</si>
  <si>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</si>
  <si>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</si>
  <si>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</si>
  <si>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</si>
  <si>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</si>
  <si>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</si>
  <si>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</si>
  <si>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</si>
  <si>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</si>
  <si>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</si>
  <si>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</si>
  <si>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</si>
  <si>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</si>
  <si>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</si>
  <si>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</si>
  <si>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</si>
  <si>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</si>
  <si>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</si>
  <si>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</si>
  <si>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</si>
  <si>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</si>
  <si>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</si>
  <si>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</si>
  <si>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</si>
  <si>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</si>
  <si>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</si>
  <si>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</si>
  <si>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</si>
  <si>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</si>
  <si>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</si>
  <si>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</si>
  <si>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</si>
  <si>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</si>
  <si>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</si>
  <si>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</si>
  <si>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</si>
  <si>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</si>
  <si>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</si>
  <si>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</si>
  <si>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</si>
  <si>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</si>
  <si>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</si>
  <si>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</si>
  <si>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</si>
  <si>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</si>
  <si>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</si>
  <si>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</si>
  <si>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</si>
  <si>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</si>
  <si>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</si>
  <si>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</si>
  <si>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</si>
  <si>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</si>
  <si>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</si>
  <si>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</si>
  <si>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</si>
  <si>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</si>
  <si>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</si>
  <si>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</si>
  <si>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</si>
  <si>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</si>
  <si>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</si>
  <si>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</si>
  <si>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</si>
  <si>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本市の水道事業は、昭和30年の給水開始以降60年が経過し、法定耐用年数を超えた水道管が年々増加しており、老朽化した水道管の更新が急務となっています。
　①有形固定資産減価償却率は、類似団体平均値を下回っており、本市の施設全体の更新等の必要性が他の類似団体と比較すると若干低いことを示しています。
　②管路経年化率は、口径の大きい基幹管路や重要給水施設への管路を優先的に更新していることから更新される管路延長が伸びないため、ほぼ横ばいの推移となっています。</t>
    </r>
    <r>
      <rPr>
        <sz val="10"/>
        <rFont val="ＭＳ ゴシック"/>
        <family val="3"/>
        <charset val="128"/>
      </rPr>
      <t>平成30年度及び令和元年度は、例年と比較して小口径の管路をより多く更新したため微減しましたが、類似団体平均値と比較しても全体的に高い割合となっています。
　③管路更新率は、一定の事業費の中で老朽化した水道管の更新と重要給水施設への管路を優先的に更新しています。平成30年度及び令和元年度は例年と比較して小口径の管路を更新し、管路延長が伸びたため、類似団体平均値を上回っています。</t>
    </r>
    <rPh sb="214" eb="215">
      <t>ヨコ</t>
    </rPh>
    <rPh sb="218" eb="220">
      <t>スイイ</t>
    </rPh>
    <rPh sb="243" eb="245">
      <t>レイネン</t>
    </rPh>
    <rPh sb="259" eb="260">
      <t>オオ</t>
    </rPh>
    <rPh sb="288" eb="291">
      <t>ゼンタイテキ</t>
    </rPh>
    <rPh sb="364" eb="365">
      <t>オヨ</t>
    </rPh>
    <rPh sb="366" eb="368">
      <t>レイワ</t>
    </rPh>
    <rPh sb="368" eb="369">
      <t>ガン</t>
    </rPh>
    <rPh sb="369" eb="371">
      <t>ネンド</t>
    </rPh>
    <phoneticPr fontId="4"/>
  </si>
  <si>
    <t>　本市の水道事業の経営は、健全性については概ね維持できていますが、効率性については施設利用率や有収率等、今後も検討すべき課題が残されています。
　①経常収支比率は、毎年100％以上を維持し、経常的な経費は水道料金等で賄えておりますが、令和2年度におきまして新型コロナウイルス感染拡大の影響で水道料金の基本料金の減額措置並びに経済活動低下で水道料金が減少したことから下がっております。
　②累積欠損金は、平成22年度に解消し、以降は発生していません。
　③流動比率は、平成26年度に一般会計へ長期貸付けを行ったこと、また、平成30年度には下水道事業特別会計へ長期貸付けを行ったことにより、流動資産が減り類似団体平均値を下回っています。
　④企業債残高対給水収益比率は、類似団体平均値よりも高くなっていますが、これは、関西国際空港の開港に向けた整備やその後の大規模な拡張整備に伴い、多額の企業債を発行したことによるものです。
　⑤料金回収率は、類似団体平均値よりも高くなっておりましたが、令和2年度におきまして新型コロナウイルス感染拡大の影響で水道料金の基本料金の減額措置並びに経済活動低下で水道料金が減少したことから100％を下回り、給水収益で給水に係る費用を賄えておりません。
　⑥給水原価は、減価償却費の割合が比較的高いことから、類似団体平均値より若干高くなっています。
　⑦施設利用率が類似団体平均値より低いのは、本市の配水施設が空港関連施設への水の供給に備えて整備を行ったためであり、余力があることを示しています。
　⑧有収率は、供給した水量が収益に反映されているかを判断する指標であり、平成25年度から類似団体平均値を上回っていますが、収益につながらない水量について、漏水等が原因と考えられます。</t>
    <rPh sb="556" eb="559">
      <t>ヒカクテキ</t>
    </rPh>
    <phoneticPr fontId="4"/>
  </si>
  <si>
    <t>　経営状況は、平成22年度に累積欠損を解消し、その後も単年度黒字を維持し続けております。今後は、水需要が減少傾向にある中、今般の新型コロナウイルス感染症による経済活動への影響を受け、更なる料金収入の減少が懸念されるなど、非常に厳しい経営状況が続くものと予測されます。
　このような状況を踏まえ、業務の改善に努め、平成30年度に策定した水道事業経営戦略に基づき、健全な水道事業経営を目指します。
　施設のうち、老朽化の進む水道管については、アセットマネジメントに基づき計画的な更新に取組みます。また、水道管の老朽化対策については、配水管路更新計画に基づき実施中です。
　施設利用率や有収率の向上を図るため、施設の適正規模への見直しを含めた検討や漏水調査の継続実施に取組んでいきます。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</si>
</sst>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9.5"/>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0.65</c:v>
                </c:pt>
                <c:pt idx="1">
                  <c:v>0.64</c:v>
                </c:pt>
                <c:pt idx="2">
                  <c:v>0.95</c:v>
                </c:pt>
                <c:pt idx="3">
                  <c:v>0.77</c:v>
                </c:pt>
                <c:pt idx="4">
                  <c:v>0.77</c:v>
                </c:pt>
              </c:numCache>
            </c:numRef>
          </c:val>
          <c:extLst>
            <c:ext xmlns:c16="http://schemas.microsoft.com/office/drawing/2014/chart" uri="{C3380CC4-5D6E-409C-BE32-E72D297353CC}">
              <c16:uniqueId val="{00000000-8AE4-4405-84FB-4819DBC8FD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c:v>
                </c:pt>
              </c:numCache>
            </c:numRef>
          </c:val>
          <c:smooth val="0"/>
          <c:extLst>
            <c:ext xmlns:c16="http://schemas.microsoft.com/office/drawing/2014/chart" uri="{C3380CC4-5D6E-409C-BE32-E72D297353CC}">
              <c16:uniqueId val="{00000001-8AE4-4405-84FB-4819DBC8FD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52.12</c:v>
                </c:pt>
                <c:pt idx="1">
                  <c:v>52.89</c:v>
                </c:pt>
                <c:pt idx="2">
                  <c:v>53.21</c:v>
                </c:pt>
                <c:pt idx="3">
                  <c:v>51.85</c:v>
                </c:pt>
                <c:pt idx="4">
                  <c:v>49.81</c:v>
                </c:pt>
              </c:numCache>
            </c:numRef>
          </c:val>
          <c:extLst>
            <c:ext xmlns:c16="http://schemas.microsoft.com/office/drawing/2014/chart" uri="{C3380CC4-5D6E-409C-BE32-E72D297353CC}">
              <c16:uniqueId val="{00000000-2D99-41C2-AA4A-F92A0AB4F2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59.91</c:v>
                </c:pt>
              </c:numCache>
            </c:numRef>
          </c:val>
          <c:smooth val="0"/>
          <c:extLst>
            <c:ext xmlns:c16="http://schemas.microsoft.com/office/drawing/2014/chart" uri="{C3380CC4-5D6E-409C-BE32-E72D297353CC}">
              <c16:uniqueId val="{00000001-2D99-41C2-AA4A-F92A0AB4F2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91.1</c:v>
                </c:pt>
                <c:pt idx="1">
                  <c:v>90.14</c:v>
                </c:pt>
                <c:pt idx="2">
                  <c:v>89.38</c:v>
                </c:pt>
                <c:pt idx="3">
                  <c:v>90.25</c:v>
                </c:pt>
                <c:pt idx="4">
                  <c:v>90.8</c:v>
                </c:pt>
              </c:numCache>
            </c:numRef>
          </c:val>
          <c:extLst>
            <c:ext xmlns:c16="http://schemas.microsoft.com/office/drawing/2014/chart" uri="{C3380CC4-5D6E-409C-BE32-E72D297353CC}">
              <c16:uniqueId val="{00000000-9C56-429B-A48A-410F82F243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87.26</c:v>
                </c:pt>
              </c:numCache>
            </c:numRef>
          </c:val>
          <c:smooth val="0"/>
          <c:extLst>
            <c:ext xmlns:c16="http://schemas.microsoft.com/office/drawing/2014/chart" uri="{C3380CC4-5D6E-409C-BE32-E72D297353CC}">
              <c16:uniqueId val="{00000001-9C56-429B-A48A-410F82F243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117.6</c:v>
                </c:pt>
                <c:pt idx="1">
                  <c:v>115.01</c:v>
                </c:pt>
                <c:pt idx="2">
                  <c:v>115.09</c:v>
                </c:pt>
                <c:pt idx="3">
                  <c:v>115.6</c:v>
                </c:pt>
                <c:pt idx="4">
                  <c:v>102.63</c:v>
                </c:pt>
              </c:numCache>
            </c:numRef>
          </c:val>
          <c:extLst>
            <c:ext xmlns:c16="http://schemas.microsoft.com/office/drawing/2014/chart" uri="{C3380CC4-5D6E-409C-BE32-E72D297353CC}">
              <c16:uniqueId val="{00000000-7986-438F-9E46-F5EDB85CE0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110.91</c:v>
                </c:pt>
              </c:numCache>
            </c:numRef>
          </c:val>
          <c:smooth val="0"/>
          <c:extLst>
            <c:ext xmlns:c16="http://schemas.microsoft.com/office/drawing/2014/chart" uri="{C3380CC4-5D6E-409C-BE32-E72D297353CC}">
              <c16:uniqueId val="{00000001-7986-438F-9E46-F5EDB85CE0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42.69</c:v>
                </c:pt>
                <c:pt idx="1">
                  <c:v>43.31</c:v>
                </c:pt>
                <c:pt idx="2">
                  <c:v>44.31</c:v>
                </c:pt>
                <c:pt idx="3">
                  <c:v>45.45</c:v>
                </c:pt>
                <c:pt idx="4">
                  <c:v>46.49</c:v>
                </c:pt>
              </c:numCache>
            </c:numRef>
          </c:val>
          <c:extLst>
            <c:ext xmlns:c16="http://schemas.microsoft.com/office/drawing/2014/chart" uri="{C3380CC4-5D6E-409C-BE32-E72D297353CC}">
              <c16:uniqueId val="{00000000-321E-4148-8F59-4A3D695FBA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49.2</c:v>
                </c:pt>
              </c:numCache>
            </c:numRef>
          </c:val>
          <c:smooth val="0"/>
          <c:extLst>
            <c:ext xmlns:c16="http://schemas.microsoft.com/office/drawing/2014/chart" uri="{C3380CC4-5D6E-409C-BE32-E72D297353CC}">
              <c16:uniqueId val="{00000001-321E-4148-8F59-4A3D695FBA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23.79</c:v>
                </c:pt>
                <c:pt idx="1">
                  <c:v>24.07</c:v>
                </c:pt>
                <c:pt idx="2">
                  <c:v>23.86</c:v>
                </c:pt>
                <c:pt idx="3">
                  <c:v>23.58</c:v>
                </c:pt>
                <c:pt idx="4">
                  <c:v>24.17</c:v>
                </c:pt>
              </c:numCache>
            </c:numRef>
          </c:val>
          <c:extLst>
            <c:ext xmlns:c16="http://schemas.microsoft.com/office/drawing/2014/chart" uri="{C3380CC4-5D6E-409C-BE32-E72D297353CC}">
              <c16:uniqueId val="{00000000-A96C-426E-BD13-C385782704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18.329999999999998</c:v>
                </c:pt>
              </c:numCache>
            </c:numRef>
          </c:val>
          <c:smooth val="0"/>
          <c:extLst>
            <c:ext xmlns:c16="http://schemas.microsoft.com/office/drawing/2014/chart" uri="{C3380CC4-5D6E-409C-BE32-E72D297353CC}">
              <c16:uniqueId val="{00000001-A96C-426E-BD13-C385782704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07-4BF9-9BB7-C2F04EE15E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c:v>0.92</c:v>
                </c:pt>
              </c:numCache>
            </c:numRef>
          </c:val>
          <c:smooth val="0"/>
          <c:extLst>
            <c:ext xmlns:c16="http://schemas.microsoft.com/office/drawing/2014/chart" uri="{C3380CC4-5D6E-409C-BE32-E72D297353CC}">
              <c16:uniqueId val="{00000001-DD07-4BF9-9BB7-C2F04EE15E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184.81</c:v>
                </c:pt>
                <c:pt idx="1">
                  <c:v>201.06</c:v>
                </c:pt>
                <c:pt idx="2">
                  <c:v>97.05</c:v>
                </c:pt>
                <c:pt idx="3">
                  <c:v>116.62</c:v>
                </c:pt>
                <c:pt idx="4">
                  <c:v>96.34</c:v>
                </c:pt>
              </c:numCache>
            </c:numRef>
          </c:val>
          <c:extLst>
            <c:ext xmlns:c16="http://schemas.microsoft.com/office/drawing/2014/chart" uri="{C3380CC4-5D6E-409C-BE32-E72D297353CC}">
              <c16:uniqueId val="{00000000-276A-4109-BC5A-2F20B3DE79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350.79</c:v>
                </c:pt>
              </c:numCache>
            </c:numRef>
          </c:val>
          <c:smooth val="0"/>
          <c:extLst>
            <c:ext xmlns:c16="http://schemas.microsoft.com/office/drawing/2014/chart" uri="{C3380CC4-5D6E-409C-BE32-E72D297353CC}">
              <c16:uniqueId val="{00000001-276A-4109-BC5A-2F20B3DE79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301.14999999999998</c:v>
                </c:pt>
                <c:pt idx="1">
                  <c:v>305.94</c:v>
                </c:pt>
                <c:pt idx="2">
                  <c:v>311.13</c:v>
                </c:pt>
                <c:pt idx="3">
                  <c:v>312.24</c:v>
                </c:pt>
                <c:pt idx="4">
                  <c:v>364.02</c:v>
                </c:pt>
              </c:numCache>
            </c:numRef>
          </c:val>
          <c:extLst>
            <c:ext xmlns:c16="http://schemas.microsoft.com/office/drawing/2014/chart" uri="{C3380CC4-5D6E-409C-BE32-E72D297353CC}">
              <c16:uniqueId val="{00000000-3436-4B75-9174-0D33AE16AC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322.92</c:v>
                </c:pt>
              </c:numCache>
            </c:numRef>
          </c:val>
          <c:smooth val="0"/>
          <c:extLst>
            <c:ext xmlns:c16="http://schemas.microsoft.com/office/drawing/2014/chart" uri="{C3380CC4-5D6E-409C-BE32-E72D297353CC}">
              <c16:uniqueId val="{00000001-3436-4B75-9174-0D33AE16AC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114.78</c:v>
                </c:pt>
                <c:pt idx="1">
                  <c:v>111.64</c:v>
                </c:pt>
                <c:pt idx="2">
                  <c:v>111.21</c:v>
                </c:pt>
                <c:pt idx="3">
                  <c:v>111.24</c:v>
                </c:pt>
                <c:pt idx="4">
                  <c:v>95.44</c:v>
                </c:pt>
              </c:numCache>
            </c:numRef>
          </c:val>
          <c:extLst>
            <c:ext xmlns:c16="http://schemas.microsoft.com/office/drawing/2014/chart" uri="{C3380CC4-5D6E-409C-BE32-E72D297353CC}">
              <c16:uniqueId val="{00000000-CB9C-432D-A084-A89A33AC9D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100.85</c:v>
                </c:pt>
              </c:numCache>
            </c:numRef>
          </c:val>
          <c:smooth val="0"/>
          <c:extLst>
            <c:ext xmlns:c16="http://schemas.microsoft.com/office/drawing/2014/chart" uri="{C3380CC4-5D6E-409C-BE32-E72D297353CC}">
              <c16:uniqueId val="{00000001-CB9C-432D-A084-A89A33AC9D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173.65</c:v>
                </c:pt>
                <c:pt idx="1">
                  <c:v>178.8</c:v>
                </c:pt>
                <c:pt idx="2">
                  <c:v>179.84</c:v>
                </c:pt>
                <c:pt idx="3">
                  <c:v>177.87</c:v>
                </c:pt>
                <c:pt idx="4">
                  <c:v>181.69</c:v>
                </c:pt>
              </c:numCache>
            </c:numRef>
          </c:val>
          <c:extLst>
            <c:ext xmlns:c16="http://schemas.microsoft.com/office/drawing/2014/chart" uri="{C3380CC4-5D6E-409C-BE32-E72D297353CC}">
              <c16:uniqueId val="{00000000-17EF-484A-BA1F-AB5130C65B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167.1</c:v>
                </c:pt>
              </c:numCache>
            </c:numRef>
          </c:val>
          <c:smooth val="0"/>
          <c:extLst>
            <c:ext xmlns:c16="http://schemas.microsoft.com/office/drawing/2014/chart" uri="{C3380CC4-5D6E-409C-BE32-E72D297353CC}">
              <c16:uniqueId val="{00000001-17EF-484A-BA1F-AB5130C65B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大阪府　泉佐野市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99661</v>
      </c>
      <c r="AM8" s="61"/>
      <c r="AN8" s="61"/>
      <c r="AO8" s="61"/>
      <c r="AP8" s="61"/>
      <c r="AQ8" s="61"/>
      <c r="AR8" s="61"/>
      <c r="AS8" s="61"/>
      <c r="AT8" s="52">
        <f>データ!$S$6</f>
        <v>56.51</v>
      </c>
      <c r="AU8" s="53"/>
      <c r="AV8" s="53"/>
      <c r="AW8" s="53"/>
      <c r="AX8" s="53"/>
      <c r="AY8" s="53"/>
      <c r="AZ8" s="53"/>
      <c r="BA8" s="53"/>
      <c r="BB8" s="54">
        <f>データ!$T$6</f>
        <v>1763.6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67.819999999999993</v>
      </c>
      <c r="J10" s="53"/>
      <c r="K10" s="53"/>
      <c r="L10" s="53"/>
      <c r="M10" s="53"/>
      <c r="N10" s="53"/>
      <c r="O10" s="64"/>
      <c r="P10" s="54">
        <f>データ!$P$6</f>
        <v>99.97</v>
      </c>
      <c r="Q10" s="54"/>
      <c r="R10" s="54"/>
      <c r="S10" s="54"/>
      <c r="T10" s="54"/>
      <c r="U10" s="54"/>
      <c r="V10" s="54"/>
      <c r="W10" s="61">
        <f>データ!$Q$6</f>
        <v>2926</v>
      </c>
      <c r="X10" s="61"/>
      <c r="Y10" s="61"/>
      <c r="Z10" s="61"/>
      <c r="AA10" s="61"/>
      <c r="AB10" s="61"/>
      <c r="AC10" s="61"/>
      <c r="AD10" s="2"/>
      <c r="AE10" s="2"/>
      <c r="AF10" s="2"/>
      <c r="AG10" s="2"/>
      <c r="AH10" s="4"/>
      <c r="AI10" s="4"/>
      <c r="AJ10" s="4"/>
      <c r="AK10" s="4"/>
      <c r="AL10" s="61">
        <f>データ!$U$6</f>
        <v>99282</v>
      </c>
      <c r="AM10" s="61"/>
      <c r="AN10" s="61"/>
      <c r="AO10" s="61"/>
      <c r="AP10" s="61"/>
      <c r="AQ10" s="61"/>
      <c r="AR10" s="61"/>
      <c r="AS10" s="61"/>
      <c r="AT10" s="52">
        <f>データ!$V$6</f>
        <v>56.51</v>
      </c>
      <c r="AU10" s="53"/>
      <c r="AV10" s="53"/>
      <c r="AW10" s="53"/>
      <c r="AX10" s="53"/>
      <c r="AY10" s="53"/>
      <c r="AZ10" s="53"/>
      <c r="BA10" s="53"/>
      <c r="BB10" s="54">
        <f>データ!$W$6</f>
        <v>1756.89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2" t="s">
        <v>111</v>
      </c>
      <c r="BM16" s="93"/>
      <c r="BN16" s="93"/>
      <c r="BO16" s="93"/>
      <c r="BP16" s="93"/>
      <c r="BQ16" s="93"/>
      <c r="BR16" s="93"/>
      <c r="BS16" s="93"/>
      <c r="BT16" s="93"/>
      <c r="BU16" s="93"/>
      <c r="BV16" s="93"/>
      <c r="BW16" s="93"/>
      <c r="BX16" s="93"/>
      <c r="BY16" s="93"/>
      <c r="BZ16" s="94"/>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2"/>
      <c r="BM17" s="93"/>
      <c r="BN17" s="93"/>
      <c r="BO17" s="93"/>
      <c r="BP17" s="93"/>
      <c r="BQ17" s="93"/>
      <c r="BR17" s="93"/>
      <c r="BS17" s="93"/>
      <c r="BT17" s="93"/>
      <c r="BU17" s="93"/>
      <c r="BV17" s="93"/>
      <c r="BW17" s="93"/>
      <c r="BX17" s="93"/>
      <c r="BY17" s="93"/>
      <c r="BZ17" s="94"/>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2"/>
      <c r="BM18" s="93"/>
      <c r="BN18" s="93"/>
      <c r="BO18" s="93"/>
      <c r="BP18" s="93"/>
      <c r="BQ18" s="93"/>
      <c r="BR18" s="93"/>
      <c r="BS18" s="93"/>
      <c r="BT18" s="93"/>
      <c r="BU18" s="93"/>
      <c r="BV18" s="93"/>
      <c r="BW18" s="93"/>
      <c r="BX18" s="93"/>
      <c r="BY18" s="93"/>
      <c r="BZ18" s="94"/>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2"/>
      <c r="BM19" s="93"/>
      <c r="BN19" s="93"/>
      <c r="BO19" s="93"/>
      <c r="BP19" s="93"/>
      <c r="BQ19" s="93"/>
      <c r="BR19" s="93"/>
      <c r="BS19" s="93"/>
      <c r="BT19" s="93"/>
      <c r="BU19" s="93"/>
      <c r="BV19" s="93"/>
      <c r="BW19" s="93"/>
      <c r="BX19" s="93"/>
      <c r="BY19" s="93"/>
      <c r="BZ19" s="94"/>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2"/>
      <c r="BM20" s="93"/>
      <c r="BN20" s="93"/>
      <c r="BO20" s="93"/>
      <c r="BP20" s="93"/>
      <c r="BQ20" s="93"/>
      <c r="BR20" s="93"/>
      <c r="BS20" s="93"/>
      <c r="BT20" s="93"/>
      <c r="BU20" s="93"/>
      <c r="BV20" s="93"/>
      <c r="BW20" s="93"/>
      <c r="BX20" s="93"/>
      <c r="BY20" s="93"/>
      <c r="BZ20" s="94"/>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2"/>
      <c r="BM21" s="93"/>
      <c r="BN21" s="93"/>
      <c r="BO21" s="93"/>
      <c r="BP21" s="93"/>
      <c r="BQ21" s="93"/>
      <c r="BR21" s="93"/>
      <c r="BS21" s="93"/>
      <c r="BT21" s="93"/>
      <c r="BU21" s="93"/>
      <c r="BV21" s="93"/>
      <c r="BW21" s="93"/>
      <c r="BX21" s="93"/>
      <c r="BY21" s="93"/>
      <c r="BZ21" s="94"/>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2"/>
      <c r="BM22" s="93"/>
      <c r="BN22" s="93"/>
      <c r="BO22" s="93"/>
      <c r="BP22" s="93"/>
      <c r="BQ22" s="93"/>
      <c r="BR22" s="93"/>
      <c r="BS22" s="93"/>
      <c r="BT22" s="93"/>
      <c r="BU22" s="93"/>
      <c r="BV22" s="93"/>
      <c r="BW22" s="93"/>
      <c r="BX22" s="93"/>
      <c r="BY22" s="93"/>
      <c r="BZ22" s="94"/>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2"/>
      <c r="BM23" s="93"/>
      <c r="BN23" s="93"/>
      <c r="BO23" s="93"/>
      <c r="BP23" s="93"/>
      <c r="BQ23" s="93"/>
      <c r="BR23" s="93"/>
      <c r="BS23" s="93"/>
      <c r="BT23" s="93"/>
      <c r="BU23" s="93"/>
      <c r="BV23" s="93"/>
      <c r="BW23" s="93"/>
      <c r="BX23" s="93"/>
      <c r="BY23" s="93"/>
      <c r="BZ23" s="94"/>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2"/>
      <c r="BM24" s="93"/>
      <c r="BN24" s="93"/>
      <c r="BO24" s="93"/>
      <c r="BP24" s="93"/>
      <c r="BQ24" s="93"/>
      <c r="BR24" s="93"/>
      <c r="BS24" s="93"/>
      <c r="BT24" s="93"/>
      <c r="BU24" s="93"/>
      <c r="BV24" s="93"/>
      <c r="BW24" s="93"/>
      <c r="BX24" s="93"/>
      <c r="BY24" s="93"/>
      <c r="BZ24" s="94"/>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2"/>
      <c r="BM25" s="93"/>
      <c r="BN25" s="93"/>
      <c r="BO25" s="93"/>
      <c r="BP25" s="93"/>
      <c r="BQ25" s="93"/>
      <c r="BR25" s="93"/>
      <c r="BS25" s="93"/>
      <c r="BT25" s="93"/>
      <c r="BU25" s="93"/>
      <c r="BV25" s="93"/>
      <c r="BW25" s="93"/>
      <c r="BX25" s="93"/>
      <c r="BY25" s="93"/>
      <c r="BZ25" s="94"/>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2"/>
      <c r="BM26" s="93"/>
      <c r="BN26" s="93"/>
      <c r="BO26" s="93"/>
      <c r="BP26" s="93"/>
      <c r="BQ26" s="93"/>
      <c r="BR26" s="93"/>
      <c r="BS26" s="93"/>
      <c r="BT26" s="93"/>
      <c r="BU26" s="93"/>
      <c r="BV26" s="93"/>
      <c r="BW26" s="93"/>
      <c r="BX26" s="93"/>
      <c r="BY26" s="93"/>
      <c r="BZ26" s="94"/>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2"/>
      <c r="BM27" s="93"/>
      <c r="BN27" s="93"/>
      <c r="BO27" s="93"/>
      <c r="BP27" s="93"/>
      <c r="BQ27" s="93"/>
      <c r="BR27" s="93"/>
      <c r="BS27" s="93"/>
      <c r="BT27" s="93"/>
      <c r="BU27" s="93"/>
      <c r="BV27" s="93"/>
      <c r="BW27" s="93"/>
      <c r="BX27" s="93"/>
      <c r="BY27" s="93"/>
      <c r="BZ27" s="94"/>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2"/>
      <c r="BM28" s="93"/>
      <c r="BN28" s="93"/>
      <c r="BO28" s="93"/>
      <c r="BP28" s="93"/>
      <c r="BQ28" s="93"/>
      <c r="BR28" s="93"/>
      <c r="BS28" s="93"/>
      <c r="BT28" s="93"/>
      <c r="BU28" s="93"/>
      <c r="BV28" s="93"/>
      <c r="BW28" s="93"/>
      <c r="BX28" s="93"/>
      <c r="BY28" s="93"/>
      <c r="BZ28" s="94"/>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2"/>
      <c r="BM29" s="93"/>
      <c r="BN29" s="93"/>
      <c r="BO29" s="93"/>
      <c r="BP29" s="93"/>
      <c r="BQ29" s="93"/>
      <c r="BR29" s="93"/>
      <c r="BS29" s="93"/>
      <c r="BT29" s="93"/>
      <c r="BU29" s="93"/>
      <c r="BV29" s="93"/>
      <c r="BW29" s="93"/>
      <c r="BX29" s="93"/>
      <c r="BY29" s="93"/>
      <c r="BZ29" s="94"/>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2"/>
      <c r="BM30" s="93"/>
      <c r="BN30" s="93"/>
      <c r="BO30" s="93"/>
      <c r="BP30" s="93"/>
      <c r="BQ30" s="93"/>
      <c r="BR30" s="93"/>
      <c r="BS30" s="93"/>
      <c r="BT30" s="93"/>
      <c r="BU30" s="93"/>
      <c r="BV30" s="93"/>
      <c r="BW30" s="93"/>
      <c r="BX30" s="93"/>
      <c r="BY30" s="93"/>
      <c r="BZ30" s="94"/>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2"/>
      <c r="BM31" s="93"/>
      <c r="BN31" s="93"/>
      <c r="BO31" s="93"/>
      <c r="BP31" s="93"/>
      <c r="BQ31" s="93"/>
      <c r="BR31" s="93"/>
      <c r="BS31" s="93"/>
      <c r="BT31" s="93"/>
      <c r="BU31" s="93"/>
      <c r="BV31" s="93"/>
      <c r="BW31" s="93"/>
      <c r="BX31" s="93"/>
      <c r="BY31" s="93"/>
      <c r="BZ31" s="94"/>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2"/>
      <c r="BM32" s="93"/>
      <c r="BN32" s="93"/>
      <c r="BO32" s="93"/>
      <c r="BP32" s="93"/>
      <c r="BQ32" s="93"/>
      <c r="BR32" s="93"/>
      <c r="BS32" s="93"/>
      <c r="BT32" s="93"/>
      <c r="BU32" s="93"/>
      <c r="BV32" s="93"/>
      <c r="BW32" s="93"/>
      <c r="BX32" s="93"/>
      <c r="BY32" s="93"/>
      <c r="BZ32" s="94"/>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2"/>
      <c r="BM33" s="93"/>
      <c r="BN33" s="93"/>
      <c r="BO33" s="93"/>
      <c r="BP33" s="93"/>
      <c r="BQ33" s="93"/>
      <c r="BR33" s="93"/>
      <c r="BS33" s="93"/>
      <c r="BT33" s="93"/>
      <c r="BU33" s="93"/>
      <c r="BV33" s="93"/>
      <c r="BW33" s="93"/>
      <c r="BX33" s="93"/>
      <c r="BY33" s="93"/>
      <c r="BZ33" s="94"/>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2"/>
      <c r="BM34" s="93"/>
      <c r="BN34" s="93"/>
      <c r="BO34" s="93"/>
      <c r="BP34" s="93"/>
      <c r="BQ34" s="93"/>
      <c r="BR34" s="93"/>
      <c r="BS34" s="93"/>
      <c r="BT34" s="93"/>
      <c r="BU34" s="93"/>
      <c r="BV34" s="93"/>
      <c r="BW34" s="93"/>
      <c r="BX34" s="93"/>
      <c r="BY34" s="93"/>
      <c r="BZ34" s="94"/>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2"/>
      <c r="BM35" s="93"/>
      <c r="BN35" s="93"/>
      <c r="BO35" s="93"/>
      <c r="BP35" s="93"/>
      <c r="BQ35" s="93"/>
      <c r="BR35" s="93"/>
      <c r="BS35" s="93"/>
      <c r="BT35" s="93"/>
      <c r="BU35" s="93"/>
      <c r="BV35" s="93"/>
      <c r="BW35" s="93"/>
      <c r="BX35" s="93"/>
      <c r="BY35" s="93"/>
      <c r="BZ35" s="94"/>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2"/>
      <c r="BM36" s="93"/>
      <c r="BN36" s="93"/>
      <c r="BO36" s="93"/>
      <c r="BP36" s="93"/>
      <c r="BQ36" s="93"/>
      <c r="BR36" s="93"/>
      <c r="BS36" s="93"/>
      <c r="BT36" s="93"/>
      <c r="BU36" s="93"/>
      <c r="BV36" s="93"/>
      <c r="BW36" s="93"/>
      <c r="BX36" s="93"/>
      <c r="BY36" s="93"/>
      <c r="BZ36" s="94"/>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2"/>
      <c r="BM37" s="93"/>
      <c r="BN37" s="93"/>
      <c r="BO37" s="93"/>
      <c r="BP37" s="93"/>
      <c r="BQ37" s="93"/>
      <c r="BR37" s="93"/>
      <c r="BS37" s="93"/>
      <c r="BT37" s="93"/>
      <c r="BU37" s="93"/>
      <c r="BV37" s="93"/>
      <c r="BW37" s="93"/>
      <c r="BX37" s="93"/>
      <c r="BY37" s="93"/>
      <c r="BZ37" s="94"/>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2"/>
      <c r="BM38" s="93"/>
      <c r="BN38" s="93"/>
      <c r="BO38" s="93"/>
      <c r="BP38" s="93"/>
      <c r="BQ38" s="93"/>
      <c r="BR38" s="93"/>
      <c r="BS38" s="93"/>
      <c r="BT38" s="93"/>
      <c r="BU38" s="93"/>
      <c r="BV38" s="93"/>
      <c r="BW38" s="93"/>
      <c r="BX38" s="93"/>
      <c r="BY38" s="93"/>
      <c r="BZ38" s="94"/>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2"/>
      <c r="BM39" s="93"/>
      <c r="BN39" s="93"/>
      <c r="BO39" s="93"/>
      <c r="BP39" s="93"/>
      <c r="BQ39" s="93"/>
      <c r="BR39" s="93"/>
      <c r="BS39" s="93"/>
      <c r="BT39" s="93"/>
      <c r="BU39" s="93"/>
      <c r="BV39" s="93"/>
      <c r="BW39" s="93"/>
      <c r="BX39" s="93"/>
      <c r="BY39" s="93"/>
      <c r="BZ39" s="94"/>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2"/>
      <c r="BM40" s="93"/>
      <c r="BN40" s="93"/>
      <c r="BO40" s="93"/>
      <c r="BP40" s="93"/>
      <c r="BQ40" s="93"/>
      <c r="BR40" s="93"/>
      <c r="BS40" s="93"/>
      <c r="BT40" s="93"/>
      <c r="BU40" s="93"/>
      <c r="BV40" s="93"/>
      <c r="BW40" s="93"/>
      <c r="BX40" s="93"/>
      <c r="BY40" s="93"/>
      <c r="BZ40" s="94"/>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2"/>
      <c r="BM41" s="93"/>
      <c r="BN41" s="93"/>
      <c r="BO41" s="93"/>
      <c r="BP41" s="93"/>
      <c r="BQ41" s="93"/>
      <c r="BR41" s="93"/>
      <c r="BS41" s="93"/>
      <c r="BT41" s="93"/>
      <c r="BU41" s="93"/>
      <c r="BV41" s="93"/>
      <c r="BW41" s="93"/>
      <c r="BX41" s="93"/>
      <c r="BY41" s="93"/>
      <c r="BZ41" s="94"/>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2"/>
      <c r="BM42" s="93"/>
      <c r="BN42" s="93"/>
      <c r="BO42" s="93"/>
      <c r="BP42" s="93"/>
      <c r="BQ42" s="93"/>
      <c r="BR42" s="93"/>
      <c r="BS42" s="93"/>
      <c r="BT42" s="93"/>
      <c r="BU42" s="93"/>
      <c r="BV42" s="93"/>
      <c r="BW42" s="93"/>
      <c r="BX42" s="93"/>
      <c r="BY42" s="93"/>
      <c r="BZ42" s="94"/>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2"/>
      <c r="BM43" s="93"/>
      <c r="BN43" s="93"/>
      <c r="BO43" s="93"/>
      <c r="BP43" s="93"/>
      <c r="BQ43" s="93"/>
      <c r="BR43" s="93"/>
      <c r="BS43" s="93"/>
      <c r="BT43" s="93"/>
      <c r="BU43" s="93"/>
      <c r="BV43" s="93"/>
      <c r="BW43" s="93"/>
      <c r="BX43" s="93"/>
      <c r="BY43" s="93"/>
      <c r="BZ43" s="94"/>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2"/>
      <c r="BM44" s="93"/>
      <c r="BN44" s="93"/>
      <c r="BO44" s="93"/>
      <c r="BP44" s="93"/>
      <c r="BQ44" s="93"/>
      <c r="BR44" s="93"/>
      <c r="BS44" s="93"/>
      <c r="BT44" s="93"/>
      <c r="BU44" s="93"/>
      <c r="BV44" s="93"/>
      <c r="BW44" s="93"/>
      <c r="BX44" s="93"/>
      <c r="BY44" s="93"/>
      <c r="BZ44" s="94"/>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1" t="s">
        <v>110</v>
      </c>
      <c r="BM47" s="82"/>
      <c r="BN47" s="82"/>
      <c r="BO47" s="82"/>
      <c r="BP47" s="82"/>
      <c r="BQ47" s="82"/>
      <c r="BR47" s="82"/>
      <c r="BS47" s="82"/>
      <c r="BT47" s="82"/>
      <c r="BU47" s="82"/>
      <c r="BV47" s="82"/>
      <c r="BW47" s="82"/>
      <c r="BX47" s="82"/>
      <c r="BY47" s="82"/>
      <c r="BZ47" s="8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1"/>
      <c r="BM48" s="82"/>
      <c r="BN48" s="82"/>
      <c r="BO48" s="82"/>
      <c r="BP48" s="82"/>
      <c r="BQ48" s="82"/>
      <c r="BR48" s="82"/>
      <c r="BS48" s="82"/>
      <c r="BT48" s="82"/>
      <c r="BU48" s="82"/>
      <c r="BV48" s="82"/>
      <c r="BW48" s="82"/>
      <c r="BX48" s="82"/>
      <c r="BY48" s="82"/>
      <c r="BZ48" s="8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1"/>
      <c r="BM49" s="82"/>
      <c r="BN49" s="82"/>
      <c r="BO49" s="82"/>
      <c r="BP49" s="82"/>
      <c r="BQ49" s="82"/>
      <c r="BR49" s="82"/>
      <c r="BS49" s="82"/>
      <c r="BT49" s="82"/>
      <c r="BU49" s="82"/>
      <c r="BV49" s="82"/>
      <c r="BW49" s="82"/>
      <c r="BX49" s="82"/>
      <c r="BY49" s="82"/>
      <c r="BZ49" s="8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1"/>
      <c r="BM50" s="82"/>
      <c r="BN50" s="82"/>
      <c r="BO50" s="82"/>
      <c r="BP50" s="82"/>
      <c r="BQ50" s="82"/>
      <c r="BR50" s="82"/>
      <c r="BS50" s="82"/>
      <c r="BT50" s="82"/>
      <c r="BU50" s="82"/>
      <c r="BV50" s="82"/>
      <c r="BW50" s="82"/>
      <c r="BX50" s="82"/>
      <c r="BY50" s="82"/>
      <c r="BZ50" s="8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1"/>
      <c r="BM51" s="82"/>
      <c r="BN51" s="82"/>
      <c r="BO51" s="82"/>
      <c r="BP51" s="82"/>
      <c r="BQ51" s="82"/>
      <c r="BR51" s="82"/>
      <c r="BS51" s="82"/>
      <c r="BT51" s="82"/>
      <c r="BU51" s="82"/>
      <c r="BV51" s="82"/>
      <c r="BW51" s="82"/>
      <c r="BX51" s="82"/>
      <c r="BY51" s="82"/>
      <c r="BZ51" s="8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1"/>
      <c r="BM52" s="82"/>
      <c r="BN52" s="82"/>
      <c r="BO52" s="82"/>
      <c r="BP52" s="82"/>
      <c r="BQ52" s="82"/>
      <c r="BR52" s="82"/>
      <c r="BS52" s="82"/>
      <c r="BT52" s="82"/>
      <c r="BU52" s="82"/>
      <c r="BV52" s="82"/>
      <c r="BW52" s="82"/>
      <c r="BX52" s="82"/>
      <c r="BY52" s="82"/>
      <c r="BZ52" s="8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1"/>
      <c r="BM53" s="82"/>
      <c r="BN53" s="82"/>
      <c r="BO53" s="82"/>
      <c r="BP53" s="82"/>
      <c r="BQ53" s="82"/>
      <c r="BR53" s="82"/>
      <c r="BS53" s="82"/>
      <c r="BT53" s="82"/>
      <c r="BU53" s="82"/>
      <c r="BV53" s="82"/>
      <c r="BW53" s="82"/>
      <c r="BX53" s="82"/>
      <c r="BY53" s="82"/>
      <c r="BZ53" s="8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1"/>
      <c r="BM54" s="82"/>
      <c r="BN54" s="82"/>
      <c r="BO54" s="82"/>
      <c r="BP54" s="82"/>
      <c r="BQ54" s="82"/>
      <c r="BR54" s="82"/>
      <c r="BS54" s="82"/>
      <c r="BT54" s="82"/>
      <c r="BU54" s="82"/>
      <c r="BV54" s="82"/>
      <c r="BW54" s="82"/>
      <c r="BX54" s="82"/>
      <c r="BY54" s="82"/>
      <c r="BZ54" s="8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1"/>
      <c r="BM55" s="82"/>
      <c r="BN55" s="82"/>
      <c r="BO55" s="82"/>
      <c r="BP55" s="82"/>
      <c r="BQ55" s="82"/>
      <c r="BR55" s="82"/>
      <c r="BS55" s="82"/>
      <c r="BT55" s="82"/>
      <c r="BU55" s="82"/>
      <c r="BV55" s="82"/>
      <c r="BW55" s="82"/>
      <c r="BX55" s="82"/>
      <c r="BY55" s="82"/>
      <c r="BZ55" s="8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1"/>
      <c r="BM60" s="82"/>
      <c r="BN60" s="82"/>
      <c r="BO60" s="82"/>
      <c r="BP60" s="82"/>
      <c r="BQ60" s="82"/>
      <c r="BR60" s="82"/>
      <c r="BS60" s="82"/>
      <c r="BT60" s="82"/>
      <c r="BU60" s="82"/>
      <c r="BV60" s="82"/>
      <c r="BW60" s="82"/>
      <c r="BX60" s="82"/>
      <c r="BY60" s="82"/>
      <c r="BZ60" s="83"/>
    </row>
    <row r="61" spans="1:78" ht="13.5" customHeight="1">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1"/>
      <c r="BM61" s="82"/>
      <c r="BN61" s="82"/>
      <c r="BO61" s="82"/>
      <c r="BP61" s="82"/>
      <c r="BQ61" s="82"/>
      <c r="BR61" s="82"/>
      <c r="BS61" s="82"/>
      <c r="BT61" s="82"/>
      <c r="BU61" s="82"/>
      <c r="BV61" s="82"/>
      <c r="BW61" s="82"/>
      <c r="BX61" s="82"/>
      <c r="BY61" s="82"/>
      <c r="BZ61" s="8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1"/>
      <c r="BM62" s="82"/>
      <c r="BN62" s="82"/>
      <c r="BO62" s="82"/>
      <c r="BP62" s="82"/>
      <c r="BQ62" s="82"/>
      <c r="BR62" s="82"/>
      <c r="BS62" s="82"/>
      <c r="BT62" s="82"/>
      <c r="BU62" s="82"/>
      <c r="BV62" s="82"/>
      <c r="BW62" s="82"/>
      <c r="BX62" s="82"/>
      <c r="BY62" s="82"/>
      <c r="BZ62" s="8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1"/>
      <c r="BM63" s="82"/>
      <c r="BN63" s="82"/>
      <c r="BO63" s="82"/>
      <c r="BP63" s="82"/>
      <c r="BQ63" s="82"/>
      <c r="BR63" s="82"/>
      <c r="BS63" s="82"/>
      <c r="BT63" s="82"/>
      <c r="BU63" s="82"/>
      <c r="BV63" s="82"/>
      <c r="BW63" s="82"/>
      <c r="BX63" s="82"/>
      <c r="BY63" s="82"/>
      <c r="BZ63" s="8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5" t="s">
        <v>112</v>
      </c>
      <c r="BM66" s="96"/>
      <c r="BN66" s="96"/>
      <c r="BO66" s="96"/>
      <c r="BP66" s="96"/>
      <c r="BQ66" s="96"/>
      <c r="BR66" s="96"/>
      <c r="BS66" s="96"/>
      <c r="BT66" s="96"/>
      <c r="BU66" s="96"/>
      <c r="BV66" s="96"/>
      <c r="BW66" s="96"/>
      <c r="BX66" s="96"/>
      <c r="BY66" s="96"/>
      <c r="BZ66" s="97"/>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5"/>
      <c r="BM67" s="96"/>
      <c r="BN67" s="96"/>
      <c r="BO67" s="96"/>
      <c r="BP67" s="96"/>
      <c r="BQ67" s="96"/>
      <c r="BR67" s="96"/>
      <c r="BS67" s="96"/>
      <c r="BT67" s="96"/>
      <c r="BU67" s="96"/>
      <c r="BV67" s="96"/>
      <c r="BW67" s="96"/>
      <c r="BX67" s="96"/>
      <c r="BY67" s="96"/>
      <c r="BZ67" s="97"/>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5"/>
      <c r="BM68" s="96"/>
      <c r="BN68" s="96"/>
      <c r="BO68" s="96"/>
      <c r="BP68" s="96"/>
      <c r="BQ68" s="96"/>
      <c r="BR68" s="96"/>
      <c r="BS68" s="96"/>
      <c r="BT68" s="96"/>
      <c r="BU68" s="96"/>
      <c r="BV68" s="96"/>
      <c r="BW68" s="96"/>
      <c r="BX68" s="96"/>
      <c r="BY68" s="96"/>
      <c r="BZ68" s="97"/>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5"/>
      <c r="BM69" s="96"/>
      <c r="BN69" s="96"/>
      <c r="BO69" s="96"/>
      <c r="BP69" s="96"/>
      <c r="BQ69" s="96"/>
      <c r="BR69" s="96"/>
      <c r="BS69" s="96"/>
      <c r="BT69" s="96"/>
      <c r="BU69" s="96"/>
      <c r="BV69" s="96"/>
      <c r="BW69" s="96"/>
      <c r="BX69" s="96"/>
      <c r="BY69" s="96"/>
      <c r="BZ69" s="97"/>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5"/>
      <c r="BM70" s="96"/>
      <c r="BN70" s="96"/>
      <c r="BO70" s="96"/>
      <c r="BP70" s="96"/>
      <c r="BQ70" s="96"/>
      <c r="BR70" s="96"/>
      <c r="BS70" s="96"/>
      <c r="BT70" s="96"/>
      <c r="BU70" s="96"/>
      <c r="BV70" s="96"/>
      <c r="BW70" s="96"/>
      <c r="BX70" s="96"/>
      <c r="BY70" s="96"/>
      <c r="BZ70" s="97"/>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5"/>
      <c r="BM71" s="96"/>
      <c r="BN71" s="96"/>
      <c r="BO71" s="96"/>
      <c r="BP71" s="96"/>
      <c r="BQ71" s="96"/>
      <c r="BR71" s="96"/>
      <c r="BS71" s="96"/>
      <c r="BT71" s="96"/>
      <c r="BU71" s="96"/>
      <c r="BV71" s="96"/>
      <c r="BW71" s="96"/>
      <c r="BX71" s="96"/>
      <c r="BY71" s="96"/>
      <c r="BZ71" s="97"/>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5"/>
      <c r="BM72" s="96"/>
      <c r="BN72" s="96"/>
      <c r="BO72" s="96"/>
      <c r="BP72" s="96"/>
      <c r="BQ72" s="96"/>
      <c r="BR72" s="96"/>
      <c r="BS72" s="96"/>
      <c r="BT72" s="96"/>
      <c r="BU72" s="96"/>
      <c r="BV72" s="96"/>
      <c r="BW72" s="96"/>
      <c r="BX72" s="96"/>
      <c r="BY72" s="96"/>
      <c r="BZ72" s="97"/>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5"/>
      <c r="BM73" s="96"/>
      <c r="BN73" s="96"/>
      <c r="BO73" s="96"/>
      <c r="BP73" s="96"/>
      <c r="BQ73" s="96"/>
      <c r="BR73" s="96"/>
      <c r="BS73" s="96"/>
      <c r="BT73" s="96"/>
      <c r="BU73" s="96"/>
      <c r="BV73" s="96"/>
      <c r="BW73" s="96"/>
      <c r="BX73" s="96"/>
      <c r="BY73" s="96"/>
      <c r="BZ73" s="97"/>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5"/>
      <c r="BM74" s="96"/>
      <c r="BN74" s="96"/>
      <c r="BO74" s="96"/>
      <c r="BP74" s="96"/>
      <c r="BQ74" s="96"/>
      <c r="BR74" s="96"/>
      <c r="BS74" s="96"/>
      <c r="BT74" s="96"/>
      <c r="BU74" s="96"/>
      <c r="BV74" s="96"/>
      <c r="BW74" s="96"/>
      <c r="BX74" s="96"/>
      <c r="BY74" s="96"/>
      <c r="BZ74" s="97"/>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5"/>
      <c r="BM75" s="96"/>
      <c r="BN75" s="96"/>
      <c r="BO75" s="96"/>
      <c r="BP75" s="96"/>
      <c r="BQ75" s="96"/>
      <c r="BR75" s="96"/>
      <c r="BS75" s="96"/>
      <c r="BT75" s="96"/>
      <c r="BU75" s="96"/>
      <c r="BV75" s="96"/>
      <c r="BW75" s="96"/>
      <c r="BX75" s="96"/>
      <c r="BY75" s="96"/>
      <c r="BZ75" s="97"/>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5"/>
      <c r="BM76" s="96"/>
      <c r="BN76" s="96"/>
      <c r="BO76" s="96"/>
      <c r="BP76" s="96"/>
      <c r="BQ76" s="96"/>
      <c r="BR76" s="96"/>
      <c r="BS76" s="96"/>
      <c r="BT76" s="96"/>
      <c r="BU76" s="96"/>
      <c r="BV76" s="96"/>
      <c r="BW76" s="96"/>
      <c r="BX76" s="96"/>
      <c r="BY76" s="96"/>
      <c r="BZ76" s="97"/>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5"/>
      <c r="BM77" s="96"/>
      <c r="BN77" s="96"/>
      <c r="BO77" s="96"/>
      <c r="BP77" s="96"/>
      <c r="BQ77" s="96"/>
      <c r="BR77" s="96"/>
      <c r="BS77" s="96"/>
      <c r="BT77" s="96"/>
      <c r="BU77" s="96"/>
      <c r="BV77" s="96"/>
      <c r="BW77" s="96"/>
      <c r="BX77" s="96"/>
      <c r="BY77" s="96"/>
      <c r="BZ77" s="97"/>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5"/>
      <c r="BM78" s="96"/>
      <c r="BN78" s="96"/>
      <c r="BO78" s="96"/>
      <c r="BP78" s="96"/>
      <c r="BQ78" s="96"/>
      <c r="BR78" s="96"/>
      <c r="BS78" s="96"/>
      <c r="BT78" s="96"/>
      <c r="BU78" s="96"/>
      <c r="BV78" s="96"/>
      <c r="BW78" s="96"/>
      <c r="BX78" s="96"/>
      <c r="BY78" s="96"/>
      <c r="BZ78" s="97"/>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5"/>
      <c r="BM79" s="96"/>
      <c r="BN79" s="96"/>
      <c r="BO79" s="96"/>
      <c r="BP79" s="96"/>
      <c r="BQ79" s="96"/>
      <c r="BR79" s="96"/>
      <c r="BS79" s="96"/>
      <c r="BT79" s="96"/>
      <c r="BU79" s="96"/>
      <c r="BV79" s="96"/>
      <c r="BW79" s="96"/>
      <c r="BX79" s="96"/>
      <c r="BY79" s="96"/>
      <c r="BZ79" s="97"/>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5"/>
      <c r="BM80" s="96"/>
      <c r="BN80" s="96"/>
      <c r="BO80" s="96"/>
      <c r="BP80" s="96"/>
      <c r="BQ80" s="96"/>
      <c r="BR80" s="96"/>
      <c r="BS80" s="96"/>
      <c r="BT80" s="96"/>
      <c r="BU80" s="96"/>
      <c r="BV80" s="96"/>
      <c r="BW80" s="96"/>
      <c r="BX80" s="96"/>
      <c r="BY80" s="96"/>
      <c r="BZ80" s="97"/>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5"/>
      <c r="BM81" s="96"/>
      <c r="BN81" s="96"/>
      <c r="BO81" s="96"/>
      <c r="BP81" s="96"/>
      <c r="BQ81" s="96"/>
      <c r="BR81" s="96"/>
      <c r="BS81" s="96"/>
      <c r="BT81" s="96"/>
      <c r="BU81" s="96"/>
      <c r="BV81" s="96"/>
      <c r="BW81" s="96"/>
      <c r="BX81" s="96"/>
      <c r="BY81" s="96"/>
      <c r="BZ81" s="9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A/nULDExx/+2C/nvPYzqTD8jWslE3K7TXFVp6UabDjiL6gyK8UF3HfWNlgnaufNVoq495PWEmLi7TI6lw/7A==" saltValue="CsvlDjWzNOWsX8Qp7Qh3d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272132</v>
      </c>
      <c r="D6" s="34">
        <f t="shared" si="3"/>
        <v>46</v>
      </c>
      <c r="E6" s="34">
        <f t="shared" si="3"/>
        <v>1</v>
      </c>
      <c r="F6" s="34">
        <f t="shared" si="3"/>
        <v>0</v>
      </c>
      <c r="G6" s="34">
        <f t="shared" si="3"/>
        <v>1</v>
      </c>
      <c r="H6" s="34" t="str">
        <f t="shared" si="3"/>
        <v>大阪府　泉佐野市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67.819999999999993</v>
      </c>
      <c r="P6" s="35">
        <f t="shared" si="3"/>
        <v>99.97</v>
      </c>
      <c r="Q6" s="35">
        <f t="shared" si="3"/>
        <v>2926</v>
      </c>
      <c r="R6" s="35">
        <f t="shared" si="3"/>
        <v>99661</v>
      </c>
      <c r="S6" s="35">
        <f t="shared" si="3"/>
        <v>56.51</v>
      </c>
      <c r="T6" s="35">
        <f t="shared" si="3"/>
        <v>1763.6</v>
      </c>
      <c r="U6" s="35">
        <f t="shared" si="3"/>
        <v>99282</v>
      </c>
      <c r="V6" s="35">
        <f t="shared" si="3"/>
        <v>56.51</v>
      </c>
      <c r="W6" s="35">
        <f t="shared" si="3"/>
        <v>1756.89</v>
      </c>
      <c r="X6" s="36">
        <f>IF(X7="",NA(),X7)</f>
        <v>117.6</v>
      </c>
      <c r="Y6" s="36">
        <f t="shared" ref="Y6:AG6" si="4">IF(Y7="",NA(),Y7)</f>
        <v>115.01</v>
      </c>
      <c r="Z6" s="36">
        <f t="shared" si="4"/>
        <v>115.09</v>
      </c>
      <c r="AA6" s="36">
        <f t="shared" si="4"/>
        <v>115.6</v>
      </c>
      <c r="AB6" s="36">
        <f t="shared" si="4"/>
        <v>102.63</v>
      </c>
      <c r="AC6" s="36">
        <f t="shared" si="4"/>
        <v>114</v>
      </c>
      <c r="AD6" s="36">
        <f t="shared" si="4"/>
        <v>113.68</v>
      </c>
      <c r="AE6" s="36">
        <f t="shared" si="4"/>
        <v>113.82</v>
      </c>
      <c r="AF6" s="36">
        <f t="shared" si="4"/>
        <v>112.82</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6">
        <f t="shared" si="5"/>
        <v>0.92</v>
      </c>
      <c r="AS6" s="35" t="str">
        <f>IF(AS7="","",IF(AS7="-","【-】","【"&amp;SUBSTITUTE(TEXT(AS7,"#,##0.00"),"-","△")&amp;"】"))</f>
        <v>【1.15】</v>
      </c>
      <c r="AT6" s="36">
        <f>IF(AT7="",NA(),AT7)</f>
        <v>184.81</v>
      </c>
      <c r="AU6" s="36">
        <f t="shared" ref="AU6:BC6" si="6">IF(AU7="",NA(),AU7)</f>
        <v>201.06</v>
      </c>
      <c r="AV6" s="36">
        <f t="shared" si="6"/>
        <v>97.05</v>
      </c>
      <c r="AW6" s="36">
        <f t="shared" si="6"/>
        <v>116.62</v>
      </c>
      <c r="AX6" s="36">
        <f t="shared" si="6"/>
        <v>96.34</v>
      </c>
      <c r="AY6" s="36">
        <f t="shared" si="6"/>
        <v>349.04</v>
      </c>
      <c r="AZ6" s="36">
        <f t="shared" si="6"/>
        <v>337.49</v>
      </c>
      <c r="BA6" s="36">
        <f t="shared" si="6"/>
        <v>335.6</v>
      </c>
      <c r="BB6" s="36">
        <f t="shared" si="6"/>
        <v>358.91</v>
      </c>
      <c r="BC6" s="36">
        <f t="shared" si="6"/>
        <v>350.79</v>
      </c>
      <c r="BD6" s="35" t="str">
        <f>IF(BD7="","",IF(BD7="-","【-】","【"&amp;SUBSTITUTE(TEXT(BD7,"#,##0.00"),"-","△")&amp;"】"))</f>
        <v>【260.31】</v>
      </c>
      <c r="BE6" s="36">
        <f>IF(BE7="",NA(),BE7)</f>
        <v>301.14999999999998</v>
      </c>
      <c r="BF6" s="36">
        <f t="shared" ref="BF6:BN6" si="7">IF(BF7="",NA(),BF7)</f>
        <v>305.94</v>
      </c>
      <c r="BG6" s="36">
        <f t="shared" si="7"/>
        <v>311.13</v>
      </c>
      <c r="BH6" s="36">
        <f t="shared" si="7"/>
        <v>312.24</v>
      </c>
      <c r="BI6" s="36">
        <f t="shared" si="7"/>
        <v>364.02</v>
      </c>
      <c r="BJ6" s="36">
        <f t="shared" si="7"/>
        <v>254.54</v>
      </c>
      <c r="BK6" s="36">
        <f t="shared" si="7"/>
        <v>265.92</v>
      </c>
      <c r="BL6" s="36">
        <f t="shared" si="7"/>
        <v>258.26</v>
      </c>
      <c r="BM6" s="36">
        <f t="shared" si="7"/>
        <v>247.27</v>
      </c>
      <c r="BN6" s="36">
        <f t="shared" si="7"/>
        <v>322.92</v>
      </c>
      <c r="BO6" s="35" t="str">
        <f>IF(BO7="","",IF(BO7="-","【-】","【"&amp;SUBSTITUTE(TEXT(BO7,"#,##0.00"),"-","△")&amp;"】"))</f>
        <v>【275.67】</v>
      </c>
      <c r="BP6" s="36">
        <f>IF(BP7="",NA(),BP7)</f>
        <v>114.78</v>
      </c>
      <c r="BQ6" s="36">
        <f t="shared" ref="BQ6:BY6" si="8">IF(BQ7="",NA(),BQ7)</f>
        <v>111.64</v>
      </c>
      <c r="BR6" s="36">
        <f t="shared" si="8"/>
        <v>111.21</v>
      </c>
      <c r="BS6" s="36">
        <f t="shared" si="8"/>
        <v>111.24</v>
      </c>
      <c r="BT6" s="36">
        <f t="shared" si="8"/>
        <v>95.44</v>
      </c>
      <c r="BU6" s="36">
        <f t="shared" si="8"/>
        <v>106.52</v>
      </c>
      <c r="BV6" s="36">
        <f t="shared" si="8"/>
        <v>105.86</v>
      </c>
      <c r="BW6" s="36">
        <f t="shared" si="8"/>
        <v>106.07</v>
      </c>
      <c r="BX6" s="36">
        <f t="shared" si="8"/>
        <v>105.34</v>
      </c>
      <c r="BY6" s="36">
        <f t="shared" si="8"/>
        <v>100.85</v>
      </c>
      <c r="BZ6" s="35" t="str">
        <f>IF(BZ7="","",IF(BZ7="-","【-】","【"&amp;SUBSTITUTE(TEXT(BZ7,"#,##0.00"),"-","△")&amp;"】"))</f>
        <v>【100.05】</v>
      </c>
      <c r="CA6" s="36">
        <f>IF(CA7="",NA(),CA7)</f>
        <v>173.65</v>
      </c>
      <c r="CB6" s="36">
        <f t="shared" ref="CB6:CJ6" si="9">IF(CB7="",NA(),CB7)</f>
        <v>178.8</v>
      </c>
      <c r="CC6" s="36">
        <f t="shared" si="9"/>
        <v>179.84</v>
      </c>
      <c r="CD6" s="36">
        <f t="shared" si="9"/>
        <v>177.87</v>
      </c>
      <c r="CE6" s="36">
        <f t="shared" si="9"/>
        <v>181.69</v>
      </c>
      <c r="CF6" s="36">
        <f t="shared" si="9"/>
        <v>155.80000000000001</v>
      </c>
      <c r="CG6" s="36">
        <f t="shared" si="9"/>
        <v>158.58000000000001</v>
      </c>
      <c r="CH6" s="36">
        <f t="shared" si="9"/>
        <v>159.22</v>
      </c>
      <c r="CI6" s="36">
        <f t="shared" si="9"/>
        <v>159.6</v>
      </c>
      <c r="CJ6" s="36">
        <f t="shared" si="9"/>
        <v>167.1</v>
      </c>
      <c r="CK6" s="35" t="str">
        <f>IF(CK7="","",IF(CK7="-","【-】","【"&amp;SUBSTITUTE(TEXT(CK7,"#,##0.00"),"-","△")&amp;"】"))</f>
        <v>【166.40】</v>
      </c>
      <c r="CL6" s="36">
        <f>IF(CL7="",NA(),CL7)</f>
        <v>52.12</v>
      </c>
      <c r="CM6" s="36">
        <f t="shared" ref="CM6:CU6" si="10">IF(CM7="",NA(),CM7)</f>
        <v>52.89</v>
      </c>
      <c r="CN6" s="36">
        <f t="shared" si="10"/>
        <v>53.21</v>
      </c>
      <c r="CO6" s="36">
        <f t="shared" si="10"/>
        <v>51.85</v>
      </c>
      <c r="CP6" s="36">
        <f t="shared" si="10"/>
        <v>49.81</v>
      </c>
      <c r="CQ6" s="36">
        <f t="shared" si="10"/>
        <v>62.1</v>
      </c>
      <c r="CR6" s="36">
        <f t="shared" si="10"/>
        <v>62.38</v>
      </c>
      <c r="CS6" s="36">
        <f t="shared" si="10"/>
        <v>62.83</v>
      </c>
      <c r="CT6" s="36">
        <f t="shared" si="10"/>
        <v>62.05</v>
      </c>
      <c r="CU6" s="36">
        <f t="shared" si="10"/>
        <v>59.91</v>
      </c>
      <c r="CV6" s="35" t="str">
        <f>IF(CV7="","",IF(CV7="-","【-】","【"&amp;SUBSTITUTE(TEXT(CV7,"#,##0.00"),"-","△")&amp;"】"))</f>
        <v>【60.69】</v>
      </c>
      <c r="CW6" s="36">
        <f>IF(CW7="",NA(),CW7)</f>
        <v>91.1</v>
      </c>
      <c r="CX6" s="36">
        <f t="shared" ref="CX6:DF6" si="11">IF(CX7="",NA(),CX7)</f>
        <v>90.14</v>
      </c>
      <c r="CY6" s="36">
        <f t="shared" si="11"/>
        <v>89.38</v>
      </c>
      <c r="CZ6" s="36">
        <f t="shared" si="11"/>
        <v>90.25</v>
      </c>
      <c r="DA6" s="36">
        <f t="shared" si="11"/>
        <v>90.8</v>
      </c>
      <c r="DB6" s="36">
        <f t="shared" si="11"/>
        <v>89.52</v>
      </c>
      <c r="DC6" s="36">
        <f t="shared" si="11"/>
        <v>89.17</v>
      </c>
      <c r="DD6" s="36">
        <f t="shared" si="11"/>
        <v>88.86</v>
      </c>
      <c r="DE6" s="36">
        <f t="shared" si="11"/>
        <v>89.11</v>
      </c>
      <c r="DF6" s="36">
        <f t="shared" si="11"/>
        <v>87.26</v>
      </c>
      <c r="DG6" s="35" t="str">
        <f>IF(DG7="","",IF(DG7="-","【-】","【"&amp;SUBSTITUTE(TEXT(DG7,"#,##0.00"),"-","△")&amp;"】"))</f>
        <v>【89.82】</v>
      </c>
      <c r="DH6" s="36">
        <f>IF(DH7="",NA(),DH7)</f>
        <v>42.69</v>
      </c>
      <c r="DI6" s="36">
        <f t="shared" ref="DI6:DQ6" si="12">IF(DI7="",NA(),DI7)</f>
        <v>43.31</v>
      </c>
      <c r="DJ6" s="36">
        <f t="shared" si="12"/>
        <v>44.31</v>
      </c>
      <c r="DK6" s="36">
        <f t="shared" si="12"/>
        <v>45.45</v>
      </c>
      <c r="DL6" s="36">
        <f t="shared" si="12"/>
        <v>46.49</v>
      </c>
      <c r="DM6" s="36">
        <f t="shared" si="12"/>
        <v>46.58</v>
      </c>
      <c r="DN6" s="36">
        <f t="shared" si="12"/>
        <v>46.99</v>
      </c>
      <c r="DO6" s="36">
        <f t="shared" si="12"/>
        <v>47.89</v>
      </c>
      <c r="DP6" s="36">
        <f t="shared" si="12"/>
        <v>48.69</v>
      </c>
      <c r="DQ6" s="36">
        <f t="shared" si="12"/>
        <v>49.2</v>
      </c>
      <c r="DR6" s="35" t="str">
        <f>IF(DR7="","",IF(DR7="-","【-】","【"&amp;SUBSTITUTE(TEXT(DR7,"#,##0.00"),"-","△")&amp;"】"))</f>
        <v>【50.19】</v>
      </c>
      <c r="DS6" s="36">
        <f>IF(DS7="",NA(),DS7)</f>
        <v>23.79</v>
      </c>
      <c r="DT6" s="36">
        <f t="shared" ref="DT6:EB6" si="13">IF(DT7="",NA(),DT7)</f>
        <v>24.07</v>
      </c>
      <c r="DU6" s="36">
        <f t="shared" si="13"/>
        <v>23.86</v>
      </c>
      <c r="DV6" s="36">
        <f t="shared" si="13"/>
        <v>23.58</v>
      </c>
      <c r="DW6" s="36">
        <f t="shared" si="13"/>
        <v>24.17</v>
      </c>
      <c r="DX6" s="36">
        <f t="shared" si="13"/>
        <v>14.45</v>
      </c>
      <c r="DY6" s="36">
        <f t="shared" si="13"/>
        <v>15.83</v>
      </c>
      <c r="DZ6" s="36">
        <f t="shared" si="13"/>
        <v>16.899999999999999</v>
      </c>
      <c r="EA6" s="36">
        <f t="shared" si="13"/>
        <v>18.260000000000002</v>
      </c>
      <c r="EB6" s="36">
        <f t="shared" si="13"/>
        <v>18.329999999999998</v>
      </c>
      <c r="EC6" s="35" t="str">
        <f>IF(EC7="","",IF(EC7="-","【-】","【"&amp;SUBSTITUTE(TEXT(EC7,"#,##0.00"),"-","△")&amp;"】"))</f>
        <v>【20.63】</v>
      </c>
      <c r="ED6" s="36">
        <f>IF(ED7="",NA(),ED7)</f>
        <v>0.65</v>
      </c>
      <c r="EE6" s="36">
        <f t="shared" ref="EE6:EM6" si="14">IF(EE7="",NA(),EE7)</f>
        <v>0.64</v>
      </c>
      <c r="EF6" s="36">
        <f t="shared" si="14"/>
        <v>0.95</v>
      </c>
      <c r="EG6" s="36">
        <f t="shared" si="14"/>
        <v>0.77</v>
      </c>
      <c r="EH6" s="36">
        <f t="shared" si="14"/>
        <v>0.77</v>
      </c>
      <c r="EI6" s="36">
        <f t="shared" si="14"/>
        <v>0.74</v>
      </c>
      <c r="EJ6" s="36">
        <f t="shared" si="14"/>
        <v>0.74</v>
      </c>
      <c r="EK6" s="36">
        <f t="shared" si="14"/>
        <v>0.72</v>
      </c>
      <c r="EL6" s="36">
        <f t="shared" si="14"/>
        <v>0.66</v>
      </c>
      <c r="EM6" s="36">
        <f t="shared" si="14"/>
        <v>0.6</v>
      </c>
      <c r="EN6" s="35" t="str">
        <f>IF(EN7="","",IF(EN7="-","【-】","【"&amp;SUBSTITUTE(TEXT(EN7,"#,##0.00"),"-","△")&amp;"】"))</f>
        <v>【0.69】</v>
      </c>
    </row>
    <row r="7" spans="1:144" s="37" customFormat="1">
      <c r="A7" s="29"/>
      <c r="B7" s="38">
        <v>2020</v>
      </c>
      <c r="C7" s="38">
        <v>272132</v>
      </c>
      <c r="D7" s="38">
        <v>46</v>
      </c>
      <c r="E7" s="38">
        <v>1</v>
      </c>
      <c r="F7" s="38">
        <v>0</v>
      </c>
      <c r="G7" s="38">
        <v>1</v>
      </c>
      <c r="H7" s="38" t="s">
        <v>93</v>
      </c>
      <c r="I7" s="38" t="s">
        <v>94</v>
      </c>
      <c r="J7" s="38" t="s">
        <v>95</v>
      </c>
      <c r="K7" s="38" t="s">
        <v>96</v>
      </c>
      <c r="L7" s="38" t="s">
        <v>97</v>
      </c>
      <c r="M7" s="38" t="s">
        <v>98</v>
      </c>
      <c r="N7" s="39" t="s">
        <v>99</v>
      </c>
      <c r="O7" s="39">
        <v>67.819999999999993</v>
      </c>
      <c r="P7" s="39">
        <v>99.97</v>
      </c>
      <c r="Q7" s="39">
        <v>2926</v>
      </c>
      <c r="R7" s="39">
        <v>99661</v>
      </c>
      <c r="S7" s="39">
        <v>56.51</v>
      </c>
      <c r="T7" s="39">
        <v>1763.6</v>
      </c>
      <c r="U7" s="39">
        <v>99282</v>
      </c>
      <c r="V7" s="39">
        <v>56.51</v>
      </c>
      <c r="W7" s="39">
        <v>1756.89</v>
      </c>
      <c r="X7" s="39">
        <v>117.6</v>
      </c>
      <c r="Y7" s="39">
        <v>115.01</v>
      </c>
      <c r="Z7" s="39">
        <v>115.09</v>
      </c>
      <c r="AA7" s="39">
        <v>115.6</v>
      </c>
      <c r="AB7" s="39">
        <v>102.63</v>
      </c>
      <c r="AC7" s="39">
        <v>114</v>
      </c>
      <c r="AD7" s="39">
        <v>113.68</v>
      </c>
      <c r="AE7" s="39">
        <v>113.82</v>
      </c>
      <c r="AF7" s="39">
        <v>112.82</v>
      </c>
      <c r="AG7" s="39">
        <v>110.91</v>
      </c>
      <c r="AH7" s="39">
        <v>110.27</v>
      </c>
      <c r="AI7" s="39">
        <v>0</v>
      </c>
      <c r="AJ7" s="39">
        <v>0</v>
      </c>
      <c r="AK7" s="39">
        <v>0</v>
      </c>
      <c r="AL7" s="39">
        <v>0</v>
      </c>
      <c r="AM7" s="39">
        <v>0</v>
      </c>
      <c r="AN7" s="39">
        <v>0.23</v>
      </c>
      <c r="AO7" s="39">
        <v>0.03</v>
      </c>
      <c r="AP7" s="39">
        <v>0</v>
      </c>
      <c r="AQ7" s="39">
        <v>0</v>
      </c>
      <c r="AR7" s="39">
        <v>0.92</v>
      </c>
      <c r="AS7" s="39">
        <v>1.1499999999999999</v>
      </c>
      <c r="AT7" s="39">
        <v>184.81</v>
      </c>
      <c r="AU7" s="39">
        <v>201.06</v>
      </c>
      <c r="AV7" s="39">
        <v>97.05</v>
      </c>
      <c r="AW7" s="39">
        <v>116.62</v>
      </c>
      <c r="AX7" s="39">
        <v>96.34</v>
      </c>
      <c r="AY7" s="39">
        <v>349.04</v>
      </c>
      <c r="AZ7" s="39">
        <v>337.49</v>
      </c>
      <c r="BA7" s="39">
        <v>335.6</v>
      </c>
      <c r="BB7" s="39">
        <v>358.91</v>
      </c>
      <c r="BC7" s="39">
        <v>350.79</v>
      </c>
      <c r="BD7" s="39">
        <v>260.31</v>
      </c>
      <c r="BE7" s="39">
        <v>301.14999999999998</v>
      </c>
      <c r="BF7" s="39">
        <v>305.94</v>
      </c>
      <c r="BG7" s="39">
        <v>311.13</v>
      </c>
      <c r="BH7" s="39">
        <v>312.24</v>
      </c>
      <c r="BI7" s="39">
        <v>364.02</v>
      </c>
      <c r="BJ7" s="39">
        <v>254.54</v>
      </c>
      <c r="BK7" s="39">
        <v>265.92</v>
      </c>
      <c r="BL7" s="39">
        <v>258.26</v>
      </c>
      <c r="BM7" s="39">
        <v>247.27</v>
      </c>
      <c r="BN7" s="39">
        <v>322.92</v>
      </c>
      <c r="BO7" s="39">
        <v>275.67</v>
      </c>
      <c r="BP7" s="39">
        <v>114.78</v>
      </c>
      <c r="BQ7" s="39">
        <v>111.64</v>
      </c>
      <c r="BR7" s="39">
        <v>111.21</v>
      </c>
      <c r="BS7" s="39">
        <v>111.24</v>
      </c>
      <c r="BT7" s="39">
        <v>95.44</v>
      </c>
      <c r="BU7" s="39">
        <v>106.52</v>
      </c>
      <c r="BV7" s="39">
        <v>105.86</v>
      </c>
      <c r="BW7" s="39">
        <v>106.07</v>
      </c>
      <c r="BX7" s="39">
        <v>105.34</v>
      </c>
      <c r="BY7" s="39">
        <v>100.85</v>
      </c>
      <c r="BZ7" s="39">
        <v>100.05</v>
      </c>
      <c r="CA7" s="39">
        <v>173.65</v>
      </c>
      <c r="CB7" s="39">
        <v>178.8</v>
      </c>
      <c r="CC7" s="39">
        <v>179.84</v>
      </c>
      <c r="CD7" s="39">
        <v>177.87</v>
      </c>
      <c r="CE7" s="39">
        <v>181.69</v>
      </c>
      <c r="CF7" s="39">
        <v>155.80000000000001</v>
      </c>
      <c r="CG7" s="39">
        <v>158.58000000000001</v>
      </c>
      <c r="CH7" s="39">
        <v>159.22</v>
      </c>
      <c r="CI7" s="39">
        <v>159.6</v>
      </c>
      <c r="CJ7" s="39">
        <v>167.1</v>
      </c>
      <c r="CK7" s="39">
        <v>166.4</v>
      </c>
      <c r="CL7" s="39">
        <v>52.12</v>
      </c>
      <c r="CM7" s="39">
        <v>52.89</v>
      </c>
      <c r="CN7" s="39">
        <v>53.21</v>
      </c>
      <c r="CO7" s="39">
        <v>51.85</v>
      </c>
      <c r="CP7" s="39">
        <v>49.81</v>
      </c>
      <c r="CQ7" s="39">
        <v>62.1</v>
      </c>
      <c r="CR7" s="39">
        <v>62.38</v>
      </c>
      <c r="CS7" s="39">
        <v>62.83</v>
      </c>
      <c r="CT7" s="39">
        <v>62.05</v>
      </c>
      <c r="CU7" s="39">
        <v>59.91</v>
      </c>
      <c r="CV7" s="39">
        <v>60.69</v>
      </c>
      <c r="CW7" s="39">
        <v>91.1</v>
      </c>
      <c r="CX7" s="39">
        <v>90.14</v>
      </c>
      <c r="CY7" s="39">
        <v>89.38</v>
      </c>
      <c r="CZ7" s="39">
        <v>90.25</v>
      </c>
      <c r="DA7" s="39">
        <v>90.8</v>
      </c>
      <c r="DB7" s="39">
        <v>89.52</v>
      </c>
      <c r="DC7" s="39">
        <v>89.17</v>
      </c>
      <c r="DD7" s="39">
        <v>88.86</v>
      </c>
      <c r="DE7" s="39">
        <v>89.11</v>
      </c>
      <c r="DF7" s="39">
        <v>87.26</v>
      </c>
      <c r="DG7" s="39">
        <v>89.82</v>
      </c>
      <c r="DH7" s="39">
        <v>42.69</v>
      </c>
      <c r="DI7" s="39">
        <v>43.31</v>
      </c>
      <c r="DJ7" s="39">
        <v>44.31</v>
      </c>
      <c r="DK7" s="39">
        <v>45.45</v>
      </c>
      <c r="DL7" s="39">
        <v>46.49</v>
      </c>
      <c r="DM7" s="39">
        <v>46.58</v>
      </c>
      <c r="DN7" s="39">
        <v>46.99</v>
      </c>
      <c r="DO7" s="39">
        <v>47.89</v>
      </c>
      <c r="DP7" s="39">
        <v>48.69</v>
      </c>
      <c r="DQ7" s="39">
        <v>49.2</v>
      </c>
      <c r="DR7" s="39">
        <v>50.19</v>
      </c>
      <c r="DS7" s="39">
        <v>23.79</v>
      </c>
      <c r="DT7" s="39">
        <v>24.07</v>
      </c>
      <c r="DU7" s="39">
        <v>23.86</v>
      </c>
      <c r="DV7" s="39">
        <v>23.58</v>
      </c>
      <c r="DW7" s="39">
        <v>24.17</v>
      </c>
      <c r="DX7" s="39">
        <v>14.45</v>
      </c>
      <c r="DY7" s="39">
        <v>15.83</v>
      </c>
      <c r="DZ7" s="39">
        <v>16.899999999999999</v>
      </c>
      <c r="EA7" s="39">
        <v>18.260000000000002</v>
      </c>
      <c r="EB7" s="39">
        <v>18.329999999999998</v>
      </c>
      <c r="EC7" s="39">
        <v>20.63</v>
      </c>
      <c r="ED7" s="39">
        <v>0.65</v>
      </c>
      <c r="EE7" s="39">
        <v>0.64</v>
      </c>
      <c r="EF7" s="39">
        <v>0.95</v>
      </c>
      <c r="EG7" s="39">
        <v>0.77</v>
      </c>
      <c r="EH7" s="39">
        <v>0.77</v>
      </c>
      <c r="EI7" s="39">
        <v>0.74</v>
      </c>
      <c r="EJ7" s="39">
        <v>0.74</v>
      </c>
      <c r="EK7" s="39">
        <v>0.72</v>
      </c>
      <c r="EL7" s="39">
        <v>0.66</v>
      </c>
      <c r="EM7" s="39">
        <v>0.6</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soumukanri</cp:lastModifiedBy>
  <cp:lastPrinted>2022-01-18T02:14:17Z</cp:lastPrinted>
  <dcterms:created xsi:type="dcterms:W3CDTF">2021-12-03T06:53:09Z</dcterms:created>
  <dcterms:modified xsi:type="dcterms:W3CDTF">2022-01-18T02:16:26Z</dcterms:modified>
  <cp:category/>
</cp:coreProperties>
</file>